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<sst xmlns="http://schemas.openxmlformats.org/spreadsheetml/2006/main" count="155" uniqueCount="127">
  <si>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</si>
  <si>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</si>
  <si>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</si>
  <si>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</si>
  <si>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</si>
  <si>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</si>
  <si>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</si>
  <si>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</si>
  <si>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</si>
  <si>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</si>
  <si>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</si>
  <si>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</si>
  <si>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</si>
  <si>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</si>
  <si>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</si>
  <si>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</si>
  <si>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</si>
  <si>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</si>
  <si>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</si>
  <si>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</si>
  <si>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</si>
  <si>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</si>
  <si>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</si>
  <si>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</si>
  <si>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</si>
  <si>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</si>
  <si>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</si>
  <si>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</si>
  <si>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</si>
  <si>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</si>
  <si>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</si>
  <si>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</si>
  <si>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</si>
  <si>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</si>
  <si>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</si>
  <si>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</si>
  <si>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</si>
  <si>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</si>
  <si>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</si>
  <si>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</si>
  <si>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</si>
  <si>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</si>
  <si>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</si>
  <si>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</si>
  <si>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</si>
  <si>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</si>
  <si>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</si>
  <si>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</si>
  <si>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</si>
  <si>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</si>
  <si>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</si>
  <si>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</si>
  <si>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</si>
  <si>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</si>
  <si>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</si>
  <si>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</si>
  <si>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</si>
  <si>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</si>
  <si>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</si>
  <si>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</si>
  <si>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</si>
  <si>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</si>
  <si>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</si>
  <si>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</si>
  <si>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</si>
  <si>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</si>
  <si>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</si>
  <si>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</si>
  <si>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</si>
  <si>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</si>
  <si>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</si>
  <si>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</si>
  <si>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</si>
  <si>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</si>
  <si>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</si>
  <si>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</si>
  <si>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</si>
  <si>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</si>
  <si>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</si>
  <si>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</si>
  <si>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</si>
  <si>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</si>
  <si>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</si>
  <si>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</si>
  <si>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</si>
  <si>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</si>
  <si>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</si>
  <si>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</si>
  <si>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</si>
  <si>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</si>
  <si>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</si>
  <si>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</si>
  <si>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</si>
  <si>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</si>
  <si>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</si>
  <si>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</si>
  <si>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</si>
  <si>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</si>
  <si>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</si>
  <si>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</si>
  <si>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</si>
  <si>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</si>
  <si>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</si>
  <si>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</si>
  <si>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</si>
  <si>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</si>
  <si>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</si>
  <si>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</si>
  <si>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</si>
  <si>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</si>
  <si>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</si>
  <si>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</si>
  <si>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</si>
  <si>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</si>
  <si>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</si>
  <si>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</si>
  <si>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</si>
  <si>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</si>
  <si>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</si>
  <si>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</si>
  <si>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</si>
  <si>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</si>
  <si>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</si>
  <si>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/>
  </si>
  <si>
    <t>О.В. Грищенко</t>
  </si>
  <si>
    <t>Р.Ю. Пергун</t>
  </si>
  <si>
    <t>1 квітня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</si>
</sst>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&amp;L4A85E594&amp;C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114</v>
      </c>
      <c r="D6" s="96">
        <f>SUM(D7,D10,D13,D14,D15,D21,D24,D25,D18,D19,D20)</f>
        <v>151297.31000000003</v>
      </c>
      <c r="E6" s="96">
        <f>SUM(E7,E10,E13,E14,E15,E21,E24,E25,E18,E19,E20)</f>
        <v>91</v>
      </c>
      <c r="F6" s="96">
        <f>SUM(F7,F10,F13,F14,F15,F21,F24,F25,F18,F19,F20)</f>
        <v>131790.36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23</v>
      </c>
      <c r="L6" s="96">
        <f>SUM(L7,L10,L13,L14,L15,L21,L24,L25,L18,L19,L20)</f>
        <v>20072.2</v>
      </c>
    </row>
    <row r="7" spans="1:12" ht="16.5" customHeight="1">
      <c r="A7" s="87">
        <v>2</v>
      </c>
      <c r="B7" s="90" t="s">
        <v>74</v>
      </c>
      <c r="C7" s="97">
        <v>80</v>
      </c>
      <c r="D7" s="97">
        <v>128437.41</v>
      </c>
      <c r="E7" s="97">
        <v>59</v>
      </c>
      <c r="F7" s="97">
        <v>109331.02</v>
      </c>
      <c r="G7" s="97"/>
      <c r="H7" s="97"/>
      <c r="I7" s="97"/>
      <c r="J7" s="97"/>
      <c r="K7" s="97">
        <v>21</v>
      </c>
      <c r="L7" s="97">
        <v>18919.6</v>
      </c>
    </row>
    <row r="8" spans="1:12" ht="16.5" customHeight="1">
      <c r="A8" s="87">
        <v>3</v>
      </c>
      <c r="B8" s="91" t="s">
        <v>75</v>
      </c>
      <c r="C8" s="97">
        <v>52</v>
      </c>
      <c r="D8" s="97">
        <v>103076.35</v>
      </c>
      <c r="E8" s="97">
        <v>52</v>
      </c>
      <c r="F8" s="97">
        <v>102281.35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28</v>
      </c>
      <c r="D9" s="97">
        <v>25361.06</v>
      </c>
      <c r="E9" s="97">
        <v>7</v>
      </c>
      <c r="F9" s="97">
        <v>7049.67</v>
      </c>
      <c r="G9" s="97"/>
      <c r="H9" s="97"/>
      <c r="I9" s="97"/>
      <c r="J9" s="97"/>
      <c r="K9" s="97">
        <v>21</v>
      </c>
      <c r="L9" s="97">
        <v>18919.6</v>
      </c>
    </row>
    <row r="10" spans="1:12" ht="19.5" customHeight="1">
      <c r="A10" s="87">
        <v>5</v>
      </c>
      <c r="B10" s="90" t="s">
        <v>77</v>
      </c>
      <c r="C10" s="97">
        <v>9</v>
      </c>
      <c r="D10" s="97">
        <v>8068.2</v>
      </c>
      <c r="E10" s="97">
        <v>8</v>
      </c>
      <c r="F10" s="97">
        <v>7140.8</v>
      </c>
      <c r="G10" s="97"/>
      <c r="H10" s="97"/>
      <c r="I10" s="97"/>
      <c r="J10" s="97"/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1762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</v>
      </c>
      <c r="D12" s="97">
        <v>6147.2</v>
      </c>
      <c r="E12" s="97">
        <v>7</v>
      </c>
      <c r="F12" s="97">
        <v>5378.8</v>
      </c>
      <c r="G12" s="97"/>
      <c r="H12" s="97"/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13</v>
      </c>
      <c r="D13" s="97">
        <v>9989.2</v>
      </c>
      <c r="E13" s="97">
        <v>13</v>
      </c>
      <c r="F13" s="97">
        <v>9874.24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10</v>
      </c>
      <c r="D15" s="97">
        <v>4418.3</v>
      </c>
      <c r="E15" s="97">
        <v>9</v>
      </c>
      <c r="F15" s="97">
        <v>5076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</v>
      </c>
      <c r="D17" s="97">
        <v>3457.8</v>
      </c>
      <c r="E17" s="97">
        <v>8</v>
      </c>
      <c r="F17" s="97">
        <v>4195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105</v>
      </c>
      <c r="C18" s="97">
        <v>2</v>
      </c>
      <c r="D18" s="97">
        <v>384.2</v>
      </c>
      <c r="E18" s="97">
        <v>2</v>
      </c>
      <c r="F18" s="97">
        <v>368.3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</v>
      </c>
      <c r="D39" s="96">
        <f>SUM(D40,D47,D48,D49)</f>
        <v>1921</v>
      </c>
      <c r="E39" s="96">
        <f>SUM(E40,E47,E48,E49)</f>
        <v>1</v>
      </c>
      <c r="F39" s="96">
        <f>SUM(F40,F47,F48,F49)</f>
        <v>1762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1921</v>
      </c>
      <c r="E40" s="97">
        <f>SUM(E41,E44)</f>
        <v>1</v>
      </c>
      <c r="F40" s="97">
        <f>SUM(F41,F44)</f>
        <v>1762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1921</v>
      </c>
      <c r="E44" s="97">
        <v>1</v>
      </c>
      <c r="F44" s="97">
        <v>1762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>
        <v>1</v>
      </c>
      <c r="F45" s="97">
        <v>1762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16</v>
      </c>
      <c r="D50" s="96">
        <f>SUM(D51:D54)</f>
        <v>195.92</v>
      </c>
      <c r="E50" s="96">
        <f>SUM(E51:E54)</f>
        <v>16</v>
      </c>
      <c r="F50" s="96">
        <f>SUM(F51:F54)</f>
        <v>201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13</v>
      </c>
      <c r="D51" s="97">
        <v>126.76</v>
      </c>
      <c r="E51" s="97">
        <v>13</v>
      </c>
      <c r="F51" s="97">
        <v>127.8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23.06</v>
      </c>
      <c r="E53" s="97">
        <v>2</v>
      </c>
      <c r="F53" s="97">
        <v>23.2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46.1</v>
      </c>
      <c r="E54" s="97">
        <v>1</v>
      </c>
      <c r="F54" s="97">
        <v>50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131</v>
      </c>
      <c r="D56" s="96">
        <f t="shared" si="0"/>
        <v>153414.23000000004</v>
      </c>
      <c r="E56" s="96">
        <f t="shared" si="0"/>
        <v>108</v>
      </c>
      <c r="F56" s="96">
        <f t="shared" si="0"/>
        <v>133753.36</v>
      </c>
      <c r="G56" s="96">
        <f t="shared" si="0"/>
        <v>0</v>
      </c>
      <c r="H56" s="96">
        <f t="shared" si="0"/>
        <v>0</v>
      </c>
      <c r="I56" s="96">
        <f t="shared" si="0"/>
        <v>0</v>
      </c>
      <c r="J56" s="96">
        <f t="shared" si="0"/>
        <v>0</v>
      </c>
      <c r="K56" s="96">
        <f t="shared" si="0"/>
        <v>23</v>
      </c>
      <c r="L56" s="96">
        <f t="shared" si="0"/>
        <v>20072.2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&amp;L4A85E594&amp;CФорма № 10, Підрозділ: Радомишльський районний суд Житомирської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23</v>
      </c>
      <c r="F4" s="93">
        <f>SUM(F5:F24)</f>
        <v>20072.2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2305.2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16</v>
      </c>
      <c r="F7" s="95">
        <v>15077.6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2305.2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&amp;L4A85E594&amp;CФорма № 10, Підрозділ: Радомишльський районний суд Житомирської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2019-04-11T12:49:20Z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4A85E594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