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<sst xmlns="http://schemas.openxmlformats.org/spreadsheetml/2006/main" count="290" uniqueCount="217">
  <si>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</si>
  <si>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</si>
  <si>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</si>
  <si>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</si>
  <si>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</si>
  <si>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</si>
  <si>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</si>
  <si>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</si>
  <si>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</si>
  <si>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</si>
  <si>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</si>
  <si>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</si>
  <si>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</si>
  <si>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</si>
  <si>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</si>
  <si>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</si>
  <si>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</si>
  <si>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</si>
  <si>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</si>
  <si>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</si>
  <si>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</si>
  <si>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</si>
  <si>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</si>
  <si>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</si>
  <si>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</si>
  <si>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</si>
  <si>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</si>
  <si>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</si>
  <si>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</si>
  <si>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</si>
  <si>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</si>
  <si>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</si>
  <si>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</si>
  <si>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</si>
  <si>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</si>
  <si>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</si>
  <si>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</si>
  <si>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</si>
  <si>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</si>
  <si>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</si>
  <si>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</si>
  <si>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</si>
  <si>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</si>
  <si>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</si>
  <si>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</si>
  <si>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</si>
  <si>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</si>
  <si>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</si>
  <si>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</si>
  <si>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</si>
  <si>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</si>
  <si>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</si>
  <si>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</si>
  <si>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</si>
  <si>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</si>
  <si>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</si>
  <si>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</si>
  <si>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</si>
  <si>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</si>
  <si>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</si>
  <si>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</si>
  <si>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</si>
  <si>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</si>
  <si>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</si>
  <si>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</si>
  <si>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</si>
  <si>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</si>
  <si>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</si>
  <si>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</si>
  <si>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</si>
  <si>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</si>
  <si>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</si>
  <si>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</si>
  <si>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</si>
  <si>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</si>
  <si>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</si>
  <si>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</si>
  <si>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</si>
  <si>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</si>
  <si>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</si>
  <si>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</si>
  <si>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</si>
  <si>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</si>
  <si>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</si>
  <si>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</si>
  <si>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</si>
  <si>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</si>
  <si>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</si>
  <si>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</si>
  <si>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</si>
  <si>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</si>
  <si>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</si>
  <si>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</si>
  <si>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</si>
  <si>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</si>
  <si>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</si>
  <si>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</si>
  <si>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</si>
  <si>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</si>
  <si>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</si>
  <si>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</si>
  <si>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</si>
  <si>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</si>
  <si>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</si>
  <si>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</si>
  <si>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</si>
  <si>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</si>
  <si>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</si>
  <si>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</si>
  <si>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</si>
  <si>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</si>
  <si>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</si>
  <si>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</si>
  <si>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</si>
  <si>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</si>
  <si>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</si>
  <si>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</si>
  <si>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</si>
  <si>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</si>
  <si>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</si>
  <si>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</si>
  <si>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</si>
  <si>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</si>
  <si>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</si>
  <si>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</si>
  <si>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</si>
  <si>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</si>
  <si>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</si>
  <si>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</si>
  <si>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</si>
  <si>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</si>
  <si>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</si>
  <si>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</si>
  <si>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</si>
  <si>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</si>
  <si>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</si>
  <si>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</si>
  <si>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</si>
  <si>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</si>
  <si>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</si>
  <si>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</si>
  <si>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</si>
  <si>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</si>
  <si>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</si>
  <si>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</si>
  <si>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</si>
  <si>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</si>
  <si>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</si>
  <si>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</si>
  <si>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</si>
  <si>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</si>
  <si>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</si>
  <si>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</si>
  <si>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</si>
  <si>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</si>
  <si>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</si>
  <si>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</si>
  <si>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</si>
  <si>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</si>
  <si>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</si>
  <si>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</si>
  <si>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</si>
  <si>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</si>
  <si>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</si>
  <si>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</si>
  <si>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</si>
  <si>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</si>
  <si>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</si>
  <si>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</si>
  <si>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</si>
  <si>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</si>
  <si>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</si>
  <si>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</si>
  <si>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</si>
  <si>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</si>
  <si>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</si>
  <si>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</si>
  <si>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</si>
  <si>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</si>
  <si>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</si>
  <si>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</si>
  <si>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</si>
  <si>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</si>
  <si>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</si>
  <si>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</si>
  <si>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</si>
  <si>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</si>
  <si>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</si>
  <si>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</si>
  <si>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</si>
  <si>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</si>
  <si>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</si>
  <si>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</si>
  <si>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</si>
  <si>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</si>
  <si>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</si>
  <si>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</si>
  <si>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</si>
  <si>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</si>
  <si>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</si>
  <si>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</si>
  <si>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</si>
  <si>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</si>
  <si>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</si>
  <si>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</si>
  <si>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</si>
  <si>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</si>
  <si>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</si>
  <si>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Радомишльський районний суд Житомирської області</t>
  </si>
  <si>
    <t>12201.м. Радомишль.вул. І. Франка 4а</t>
  </si>
  <si>
    <t>Доручення судів України / іноземних судів</t>
  </si>
  <si>
    <t xml:space="preserve">Розглянуто справ судом присяжних </t>
  </si>
  <si>
    <t xml:space="preserve">      О.В.Мельник</t>
  </si>
  <si>
    <t>О.В. Грищенко</t>
  </si>
  <si>
    <t>04132-4-20-46</t>
  </si>
  <si>
    <t>inbox@rd.zt.court.gov.ua</t>
  </si>
  <si>
    <t>1 квітня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</si>
</sst>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&amp;L7B708305&amp;C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71</v>
      </c>
      <c r="F6" s="105">
        <v>33</v>
      </c>
      <c r="G6" s="105"/>
      <c r="H6" s="105">
        <v>32</v>
      </c>
      <c r="I6" s="105" t="s">
        <v>206</v>
      </c>
      <c r="J6" s="105">
        <v>39</v>
      </c>
      <c r="K6" s="84">
        <v>4</v>
      </c>
      <c r="L6" s="91">
        <f>E6-F6</f>
        <v>38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80</v>
      </c>
      <c r="F7" s="105">
        <v>76</v>
      </c>
      <c r="G7" s="105">
        <v>1</v>
      </c>
      <c r="H7" s="105">
        <v>77</v>
      </c>
      <c r="I7" s="105">
        <v>57</v>
      </c>
      <c r="J7" s="105">
        <v>3</v>
      </c>
      <c r="K7" s="84"/>
      <c r="L7" s="91">
        <f>E7-F7</f>
        <v>4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34</v>
      </c>
      <c r="F9" s="105">
        <v>27</v>
      </c>
      <c r="G9" s="105"/>
      <c r="H9" s="85">
        <v>28</v>
      </c>
      <c r="I9" s="105">
        <v>21</v>
      </c>
      <c r="J9" s="105">
        <v>6</v>
      </c>
      <c r="K9" s="84"/>
      <c r="L9" s="91">
        <f>E9-F9</f>
        <v>7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</v>
      </c>
      <c r="F12" s="105">
        <v>1</v>
      </c>
      <c r="G12" s="105"/>
      <c r="H12" s="105">
        <v>1</v>
      </c>
      <c r="I12" s="105">
        <v>1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</v>
      </c>
      <c r="F14" s="112">
        <v>1</v>
      </c>
      <c r="G14" s="112"/>
      <c r="H14" s="112">
        <v>1</v>
      </c>
      <c r="I14" s="112">
        <v>1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187</v>
      </c>
      <c r="F16" s="86">
        <f>SUM(F6:F15)</f>
        <v>138</v>
      </c>
      <c r="G16" s="86">
        <f>SUM(G6:G15)</f>
        <v>1</v>
      </c>
      <c r="H16" s="86">
        <f>SUM(H6:H15)</f>
        <v>139</v>
      </c>
      <c r="I16" s="86">
        <f>SUM(I6:I15)</f>
        <v>80</v>
      </c>
      <c r="J16" s="86">
        <f>SUM(J6:J15)</f>
        <v>48</v>
      </c>
      <c r="K16" s="86">
        <f>SUM(K6:K15)</f>
        <v>4</v>
      </c>
      <c r="L16" s="91">
        <f>E16-F16</f>
        <v>49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5</v>
      </c>
      <c r="F17" s="84">
        <v>5</v>
      </c>
      <c r="G17" s="84"/>
      <c r="H17" s="84">
        <v>3</v>
      </c>
      <c r="I17" s="84">
        <v>1</v>
      </c>
      <c r="J17" s="84">
        <v>2</v>
      </c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</v>
      </c>
      <c r="F18" s="84">
        <v>1</v>
      </c>
      <c r="G18" s="84"/>
      <c r="H18" s="84">
        <v>2</v>
      </c>
      <c r="I18" s="84"/>
      <c r="J18" s="84"/>
      <c r="K18" s="84"/>
      <c r="L18" s="91">
        <f>E18-F18</f>
        <v>1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2</v>
      </c>
      <c r="F20" s="84">
        <v>2</v>
      </c>
      <c r="G20" s="84"/>
      <c r="H20" s="84">
        <v>2</v>
      </c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8</v>
      </c>
      <c r="F25" s="94">
        <v>7</v>
      </c>
      <c r="G25" s="94"/>
      <c r="H25" s="94">
        <v>6</v>
      </c>
      <c r="I25" s="94"/>
      <c r="J25" s="94">
        <v>2</v>
      </c>
      <c r="K25" s="94"/>
      <c r="L25" s="91">
        <f>E25-F25</f>
        <v>1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24</v>
      </c>
      <c r="F26" s="84">
        <v>23</v>
      </c>
      <c r="G26" s="84"/>
      <c r="H26" s="84">
        <v>18</v>
      </c>
      <c r="I26" s="84">
        <v>12</v>
      </c>
      <c r="J26" s="84">
        <v>6</v>
      </c>
      <c r="K26" s="84"/>
      <c r="L26" s="91">
        <f>E26-F26</f>
        <v>1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226</v>
      </c>
      <c r="F28" s="84">
        <v>181</v>
      </c>
      <c r="G28" s="84">
        <v>1</v>
      </c>
      <c r="H28" s="84">
        <v>199</v>
      </c>
      <c r="I28" s="84">
        <v>176</v>
      </c>
      <c r="J28" s="84">
        <v>27</v>
      </c>
      <c r="K28" s="84"/>
      <c r="L28" s="91">
        <f>E28-F28</f>
        <v>45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358</v>
      </c>
      <c r="F29" s="84">
        <v>177</v>
      </c>
      <c r="G29" s="84">
        <v>1</v>
      </c>
      <c r="H29" s="84">
        <v>191</v>
      </c>
      <c r="I29" s="84">
        <v>129</v>
      </c>
      <c r="J29" s="84">
        <v>167</v>
      </c>
      <c r="K29" s="84">
        <v>2</v>
      </c>
      <c r="L29" s="91">
        <f>E29-F29</f>
        <v>181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20</v>
      </c>
      <c r="F30" s="84">
        <v>19</v>
      </c>
      <c r="G30" s="84"/>
      <c r="H30" s="84">
        <v>18</v>
      </c>
      <c r="I30" s="84">
        <v>16</v>
      </c>
      <c r="J30" s="84">
        <v>2</v>
      </c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42</v>
      </c>
      <c r="F31" s="84">
        <v>16</v>
      </c>
      <c r="G31" s="84"/>
      <c r="H31" s="84">
        <v>28</v>
      </c>
      <c r="I31" s="84">
        <v>20</v>
      </c>
      <c r="J31" s="84">
        <v>14</v>
      </c>
      <c r="K31" s="84"/>
      <c r="L31" s="91">
        <f>E31-F31</f>
        <v>26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12</v>
      </c>
      <c r="F37" s="84">
        <v>10</v>
      </c>
      <c r="G37" s="84"/>
      <c r="H37" s="84">
        <v>11</v>
      </c>
      <c r="I37" s="84">
        <v>4</v>
      </c>
      <c r="J37" s="84">
        <v>1</v>
      </c>
      <c r="K37" s="84"/>
      <c r="L37" s="91">
        <f>E37-F37</f>
        <v>2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/>
      <c r="L38" s="91">
        <f>E38-F38</f>
        <v>1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493</v>
      </c>
      <c r="F40" s="94">
        <v>271</v>
      </c>
      <c r="G40" s="94">
        <v>1</v>
      </c>
      <c r="H40" s="94">
        <v>275</v>
      </c>
      <c r="I40" s="94">
        <v>166</v>
      </c>
      <c r="J40" s="94">
        <v>218</v>
      </c>
      <c r="K40" s="94">
        <v>2</v>
      </c>
      <c r="L40" s="91">
        <f>E40-F40</f>
        <v>222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310</v>
      </c>
      <c r="F41" s="84">
        <v>262</v>
      </c>
      <c r="G41" s="84"/>
      <c r="H41" s="84">
        <v>252</v>
      </c>
      <c r="I41" s="84" t="s">
        <v>206</v>
      </c>
      <c r="J41" s="84">
        <v>58</v>
      </c>
      <c r="K41" s="84"/>
      <c r="L41" s="91">
        <f>E41-F41</f>
        <v>48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</v>
      </c>
      <c r="F42" s="84">
        <v>1</v>
      </c>
      <c r="G42" s="84"/>
      <c r="H42" s="84">
        <v>2</v>
      </c>
      <c r="I42" s="84" t="s">
        <v>206</v>
      </c>
      <c r="J42" s="84"/>
      <c r="K42" s="84"/>
      <c r="L42" s="91">
        <f>E42-F42</f>
        <v>1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3</v>
      </c>
      <c r="F43" s="84">
        <v>3</v>
      </c>
      <c r="G43" s="84"/>
      <c r="H43" s="84">
        <v>3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4</v>
      </c>
      <c r="F44" s="84">
        <v>4</v>
      </c>
      <c r="G44" s="84"/>
      <c r="H44" s="84">
        <v>4</v>
      </c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317</v>
      </c>
      <c r="F45" s="84">
        <f>F41+F43+F44</f>
        <v>269</v>
      </c>
      <c r="G45" s="84">
        <f>G41+G43+G44</f>
        <v>0</v>
      </c>
      <c r="H45" s="84">
        <f>H41+H43+H44</f>
        <v>259</v>
      </c>
      <c r="I45" s="84">
        <f>I43+I44</f>
        <v>3</v>
      </c>
      <c r="J45" s="84">
        <f>J41+J43+J44</f>
        <v>58</v>
      </c>
      <c r="K45" s="84">
        <f>K41+K43+K44</f>
        <v>0</v>
      </c>
      <c r="L45" s="91">
        <f>E45-F45</f>
        <v>48</v>
      </c>
    </row>
    <row r="46" spans="1:12" ht="1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1005</v>
      </c>
      <c r="F46" s="84">
        <f t="shared" si="0"/>
        <v>685</v>
      </c>
      <c r="G46" s="84">
        <f t="shared" si="0"/>
        <v>2</v>
      </c>
      <c r="H46" s="84">
        <f t="shared" si="0"/>
        <v>679</v>
      </c>
      <c r="I46" s="84">
        <f t="shared" si="0"/>
        <v>249</v>
      </c>
      <c r="J46" s="84">
        <f t="shared" si="0"/>
        <v>326</v>
      </c>
      <c r="K46" s="84">
        <f t="shared" si="0"/>
        <v>6</v>
      </c>
      <c r="L46" s="91">
        <f>E46-F46</f>
        <v>320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&amp;L7B708305&amp;C&amp;R2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38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5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4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/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12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/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6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6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65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10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54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11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2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9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10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2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>
        <v>1</v>
      </c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>
        <v>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&amp;L7B708305&amp;C&amp;R3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32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30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5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4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55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8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31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111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110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332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161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3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6885985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676639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25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6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564</v>
      </c>
      <c r="F57" s="115">
        <f>F58+F61+F62+F63</f>
        <v>101</v>
      </c>
      <c r="G57" s="115">
        <f>G58+G61+G62+G63</f>
        <v>12</v>
      </c>
      <c r="H57" s="115">
        <f>H58+H61+H62+H63</f>
        <v>2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125</v>
      </c>
      <c r="F58" s="94">
        <v>13</v>
      </c>
      <c r="G58" s="94">
        <v>1</v>
      </c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18</v>
      </c>
      <c r="F59" s="86">
        <v>13</v>
      </c>
      <c r="G59" s="86">
        <v>1</v>
      </c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77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5</v>
      </c>
      <c r="F61" s="84">
        <v>1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182</v>
      </c>
      <c r="F62" s="84">
        <v>80</v>
      </c>
      <c r="G62" s="84">
        <v>11</v>
      </c>
      <c r="H62" s="84">
        <v>2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252</v>
      </c>
      <c r="F63" s="84">
        <v>7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2.5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424</v>
      </c>
      <c r="G67" s="108">
        <v>864921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100</v>
      </c>
      <c r="G68" s="88">
        <v>536433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324</v>
      </c>
      <c r="G69" s="88">
        <v>328488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143</v>
      </c>
      <c r="G70" s="108">
        <v>70980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2" r:id="rId1"/>
  <headerFooter alignWithMargins="0">
    <oddFooter>&amp;L7B708305&amp;C&amp;R4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1.8404907975460123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8.333333333333334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0.9174311926605505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99.12408759124088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226.33333333333334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335</v>
      </c>
    </row>
    <row r="11" spans="1:4" ht="16.5" customHeight="1">
      <c r="A11" s="209" t="s">
        <v>62</v>
      </c>
      <c r="B11" s="211"/>
      <c r="C11" s="10">
        <v>9</v>
      </c>
      <c r="D11" s="84">
        <v>55</v>
      </c>
    </row>
    <row r="12" spans="1:4" ht="16.5" customHeight="1">
      <c r="A12" s="272" t="s">
        <v>103</v>
      </c>
      <c r="B12" s="272"/>
      <c r="C12" s="10">
        <v>10</v>
      </c>
      <c r="D12" s="84">
        <v>28</v>
      </c>
    </row>
    <row r="13" spans="1:4" ht="16.5" customHeight="1">
      <c r="A13" s="284" t="s">
        <v>204</v>
      </c>
      <c r="B13" s="286"/>
      <c r="C13" s="10">
        <v>11</v>
      </c>
      <c r="D13" s="94">
        <v>103</v>
      </c>
    </row>
    <row r="14" spans="1:4" ht="16.5" customHeight="1">
      <c r="A14" s="284" t="s">
        <v>205</v>
      </c>
      <c r="B14" s="286"/>
      <c r="C14" s="10">
        <v>12</v>
      </c>
      <c r="D14" s="94">
        <v>2</v>
      </c>
    </row>
    <row r="15" spans="1:4" ht="16.5" customHeight="1">
      <c r="A15" s="272" t="s">
        <v>30</v>
      </c>
      <c r="B15" s="272"/>
      <c r="C15" s="10">
        <v>13</v>
      </c>
      <c r="D15" s="84">
        <v>38</v>
      </c>
    </row>
    <row r="16" spans="1:4" ht="16.5" customHeight="1">
      <c r="A16" s="272" t="s">
        <v>104</v>
      </c>
      <c r="B16" s="272"/>
      <c r="C16" s="10">
        <v>14</v>
      </c>
      <c r="D16" s="84">
        <v>104</v>
      </c>
    </row>
    <row r="17" spans="1:5" ht="16.5" customHeight="1">
      <c r="A17" s="272" t="s">
        <v>108</v>
      </c>
      <c r="B17" s="272"/>
      <c r="C17" s="10">
        <v>15</v>
      </c>
      <c r="D17" s="84">
        <v>17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&amp;L7B708305&amp;C&amp;R5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2020-09-01T06:11:52Z</cp:lastPrinted>
  <dcterms:created xsi:type="dcterms:W3CDTF">2004-04-20T14:33:35Z</dcterms:created>
  <dcterms:modified xsi:type="dcterms:W3CDTF">2021-04-12T07:31:17Z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1-мзс_00289_1.2021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65CA22C6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