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<sst xmlns="http://schemas.openxmlformats.org/spreadsheetml/2006/main" count="295" uniqueCount="221">
  <si>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</si>
  <si>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</si>
  <si>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</si>
  <si>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</si>
  <si>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</si>
  <si>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</si>
  <si>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</si>
  <si>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</si>
  <si>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</si>
  <si>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</si>
  <si>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</si>
  <si>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</si>
  <si>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</si>
  <si>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</si>
  <si>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</si>
  <si>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</si>
  <si>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</si>
  <si>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</si>
  <si>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</si>
  <si>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</si>
  <si>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</si>
  <si>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</si>
  <si>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</si>
  <si>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</si>
  <si>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</si>
  <si>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</si>
  <si>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</si>
  <si>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</si>
  <si>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</si>
  <si>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</si>
  <si>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</si>
  <si>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</si>
  <si>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</si>
  <si>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</si>
  <si>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</si>
  <si>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</si>
  <si>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</si>
  <si>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</si>
  <si>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</si>
  <si>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</si>
  <si>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</si>
  <si>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</si>
  <si>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</si>
  <si>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</si>
  <si>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</si>
  <si>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</si>
  <si>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</si>
  <si>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</si>
  <si>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</si>
  <si>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</si>
  <si>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</si>
  <si>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</si>
  <si>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</si>
  <si>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</si>
  <si>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</si>
  <si>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</si>
  <si>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</si>
  <si>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</si>
  <si>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</si>
  <si>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</si>
  <si>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</si>
  <si>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</si>
  <si>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</si>
  <si>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</si>
  <si>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</si>
  <si>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</si>
  <si>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</si>
  <si>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</si>
  <si>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</si>
  <si>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</si>
  <si>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</si>
  <si>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</si>
  <si>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</si>
  <si>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</si>
  <si>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</si>
  <si>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</si>
  <si>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</si>
  <si>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</si>
  <si>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</si>
  <si>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</si>
  <si>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</si>
  <si>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</si>
  <si>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</si>
  <si>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</si>
  <si>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</si>
  <si>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</si>
  <si>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</si>
  <si>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</si>
  <si>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</si>
  <si>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</si>
  <si>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</si>
  <si>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</si>
  <si>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</si>
  <si>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</si>
  <si>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</si>
  <si>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</si>
  <si>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</si>
  <si>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</si>
  <si>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</si>
  <si>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</si>
  <si>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</si>
  <si>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</si>
  <si>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</si>
  <si>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</si>
  <si>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</si>
  <si>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</si>
  <si>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</si>
  <si>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</si>
  <si>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</si>
  <si>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</si>
  <si>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</si>
  <si>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</si>
  <si>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</si>
  <si>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</si>
  <si>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</si>
  <si>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</si>
  <si>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</si>
  <si>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</si>
  <si>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</si>
  <si>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</si>
  <si>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</si>
  <si>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</si>
  <si>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</si>
  <si>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</si>
  <si>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</si>
  <si>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</si>
  <si>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</si>
  <si>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</si>
  <si>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</si>
  <si>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</si>
  <si>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</si>
  <si>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</si>
  <si>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</si>
  <si>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</si>
  <si>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</si>
  <si>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</si>
  <si>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</si>
  <si>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</si>
  <si>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</si>
  <si>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</si>
  <si>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</si>
  <si>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</si>
  <si>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</si>
  <si>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</si>
  <si>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</si>
  <si>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</si>
  <si>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</si>
  <si>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</si>
  <si>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</si>
  <si>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</si>
  <si>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</si>
  <si>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</si>
  <si>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</si>
  <si>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</si>
  <si>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</si>
  <si>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</si>
  <si>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</si>
  <si>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</si>
  <si>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</si>
  <si>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</si>
  <si>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</si>
  <si>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</si>
  <si>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</si>
  <si>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</si>
  <si>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</si>
  <si>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</si>
  <si>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</si>
  <si>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</si>
  <si>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</si>
  <si>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</si>
  <si>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</si>
  <si>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</si>
  <si>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</si>
  <si>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</si>
  <si>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</si>
  <si>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</si>
  <si>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</si>
  <si>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</si>
  <si>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</si>
  <si>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</si>
  <si>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</si>
  <si>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</si>
  <si>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</si>
  <si>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</si>
  <si>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</si>
  <si>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</si>
  <si>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</si>
  <si>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</si>
  <si>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</si>
  <si>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</si>
  <si>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</si>
  <si>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</si>
  <si>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</si>
  <si>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</si>
  <si>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</si>
  <si>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</si>
  <si>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</si>
  <si>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</si>
  <si>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</si>
  <si>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</si>
  <si>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</si>
  <si>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</si>
  <si>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</si>
  <si>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</si>
  <si>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</si>
  <si>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</si>
  <si>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</si>
  <si>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</si>
  <si>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</si>
  <si>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</si>
  <si>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</si>
  <si>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</si>
  <si>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Радомишльський районний суд Житомирської області</t>
  </si>
  <si>
    <t>12201.м.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</si>
  <si>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</si>
  <si>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</si>
  <si>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 xml:space="preserve">          О.В.Мельник</t>
  </si>
  <si>
    <t>О.В. Грищенко</t>
  </si>
  <si>
    <t>04132-4-20-46</t>
  </si>
  <si>
    <t>inbox@rd.zt.court.gov.ua</t>
  </si>
  <si>
    <t>17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</si>
</sst>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&amp;LF4DA18B5&amp;C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162</v>
      </c>
      <c r="F6" s="103">
        <v>124</v>
      </c>
      <c r="G6" s="103">
        <v>1</v>
      </c>
      <c r="H6" s="103">
        <v>130</v>
      </c>
      <c r="I6" s="121" t="s">
        <v>210</v>
      </c>
      <c r="J6" s="103">
        <v>32</v>
      </c>
      <c r="K6" s="84">
        <v>7</v>
      </c>
      <c r="L6" s="91">
        <f>E6-F6</f>
        <v>38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312</v>
      </c>
      <c r="F7" s="103">
        <v>308</v>
      </c>
      <c r="G7" s="103">
        <v>1</v>
      </c>
      <c r="H7" s="103">
        <v>308</v>
      </c>
      <c r="I7" s="103">
        <v>219</v>
      </c>
      <c r="J7" s="103">
        <v>4</v>
      </c>
      <c r="K7" s="84">
        <v>1</v>
      </c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84</v>
      </c>
      <c r="F9" s="103">
        <v>77</v>
      </c>
      <c r="G9" s="103"/>
      <c r="H9" s="85">
        <v>82</v>
      </c>
      <c r="I9" s="103">
        <v>55</v>
      </c>
      <c r="J9" s="103">
        <v>2</v>
      </c>
      <c r="K9" s="84"/>
      <c r="L9" s="91">
        <f>E9-F9</f>
        <v>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12</v>
      </c>
      <c r="F12" s="103">
        <v>12</v>
      </c>
      <c r="G12" s="103"/>
      <c r="H12" s="103">
        <v>12</v>
      </c>
      <c r="I12" s="103">
        <v>7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26</v>
      </c>
      <c r="F14" s="106">
        <v>26</v>
      </c>
      <c r="G14" s="106"/>
      <c r="H14" s="106">
        <v>25</v>
      </c>
      <c r="I14" s="106">
        <v>23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596</v>
      </c>
      <c r="F16" s="84">
        <f>SUM(F6:F15)</f>
        <v>547</v>
      </c>
      <c r="G16" s="84">
        <f>SUM(G6:G15)</f>
        <v>2</v>
      </c>
      <c r="H16" s="84">
        <f>SUM(H6:H15)</f>
        <v>557</v>
      </c>
      <c r="I16" s="84">
        <f>SUM(I6:I15)</f>
        <v>304</v>
      </c>
      <c r="J16" s="84">
        <f>SUM(J6:J15)</f>
        <v>39</v>
      </c>
      <c r="K16" s="84">
        <f>SUM(K6:K15)</f>
        <v>8</v>
      </c>
      <c r="L16" s="91">
        <f>E16-F16</f>
        <v>49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20</v>
      </c>
      <c r="F17" s="84">
        <v>20</v>
      </c>
      <c r="G17" s="84">
        <v>1</v>
      </c>
      <c r="H17" s="84">
        <v>20</v>
      </c>
      <c r="I17" s="84">
        <v>14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15</v>
      </c>
      <c r="F18" s="84">
        <v>14</v>
      </c>
      <c r="G18" s="84">
        <v>1</v>
      </c>
      <c r="H18" s="84">
        <v>12</v>
      </c>
      <c r="I18" s="84">
        <v>8</v>
      </c>
      <c r="J18" s="84">
        <v>3</v>
      </c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25</v>
      </c>
      <c r="F25" s="94">
        <v>24</v>
      </c>
      <c r="G25" s="94">
        <v>1</v>
      </c>
      <c r="H25" s="94">
        <v>22</v>
      </c>
      <c r="I25" s="94">
        <v>8</v>
      </c>
      <c r="J25" s="94">
        <v>3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124</v>
      </c>
      <c r="F26" s="84">
        <v>123</v>
      </c>
      <c r="G26" s="84"/>
      <c r="H26" s="84">
        <v>115</v>
      </c>
      <c r="I26" s="84">
        <v>84</v>
      </c>
      <c r="J26" s="84">
        <v>9</v>
      </c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704</v>
      </c>
      <c r="F28" s="84">
        <v>659</v>
      </c>
      <c r="G28" s="84">
        <v>1</v>
      </c>
      <c r="H28" s="84">
        <v>673</v>
      </c>
      <c r="I28" s="84">
        <v>604</v>
      </c>
      <c r="J28" s="84">
        <v>31</v>
      </c>
      <c r="K28" s="84"/>
      <c r="L28" s="91">
        <f>E28-F28</f>
        <v>45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793</v>
      </c>
      <c r="F29" s="84">
        <v>612</v>
      </c>
      <c r="G29" s="84">
        <v>4</v>
      </c>
      <c r="H29" s="84">
        <v>658</v>
      </c>
      <c r="I29" s="84">
        <v>477</v>
      </c>
      <c r="J29" s="84">
        <v>135</v>
      </c>
      <c r="K29" s="84">
        <v>6</v>
      </c>
      <c r="L29" s="91">
        <f>E29-F29</f>
        <v>181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97</v>
      </c>
      <c r="F30" s="84">
        <v>96</v>
      </c>
      <c r="G30" s="84"/>
      <c r="H30" s="84">
        <v>96</v>
      </c>
      <c r="I30" s="84">
        <v>79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105</v>
      </c>
      <c r="F31" s="84">
        <v>79</v>
      </c>
      <c r="G31" s="84"/>
      <c r="H31" s="84">
        <v>94</v>
      </c>
      <c r="I31" s="84">
        <v>75</v>
      </c>
      <c r="J31" s="84">
        <v>11</v>
      </c>
      <c r="K31" s="84"/>
      <c r="L31" s="91">
        <f>E31-F31</f>
        <v>26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</v>
      </c>
      <c r="F32" s="84">
        <v>8</v>
      </c>
      <c r="G32" s="84"/>
      <c r="H32" s="84">
        <v>8</v>
      </c>
      <c r="I32" s="84">
        <v>5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3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60</v>
      </c>
      <c r="F37" s="84">
        <v>58</v>
      </c>
      <c r="G37" s="84"/>
      <c r="H37" s="84">
        <v>57</v>
      </c>
      <c r="I37" s="84">
        <v>26</v>
      </c>
      <c r="J37" s="84">
        <v>3</v>
      </c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>
        <v>2</v>
      </c>
      <c r="G38" s="84"/>
      <c r="H38" s="84">
        <v>3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1218</v>
      </c>
      <c r="F40" s="94">
        <v>998</v>
      </c>
      <c r="G40" s="94">
        <v>4</v>
      </c>
      <c r="H40" s="94">
        <v>1028</v>
      </c>
      <c r="I40" s="94">
        <v>669</v>
      </c>
      <c r="J40" s="94">
        <v>190</v>
      </c>
      <c r="K40" s="94">
        <v>6</v>
      </c>
      <c r="L40" s="91">
        <f>E40-F40</f>
        <v>220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1197</v>
      </c>
      <c r="F41" s="84">
        <v>1149</v>
      </c>
      <c r="G41" s="84"/>
      <c r="H41" s="84">
        <v>1129</v>
      </c>
      <c r="I41" s="121" t="s">
        <v>210</v>
      </c>
      <c r="J41" s="84">
        <v>68</v>
      </c>
      <c r="K41" s="84"/>
      <c r="L41" s="91">
        <f>E41-F41</f>
        <v>48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36</v>
      </c>
      <c r="F42" s="84">
        <v>35</v>
      </c>
      <c r="G42" s="84"/>
      <c r="H42" s="84">
        <v>32</v>
      </c>
      <c r="I42" s="121" t="s">
        <v>210</v>
      </c>
      <c r="J42" s="84">
        <v>4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6</v>
      </c>
      <c r="F44" s="84">
        <v>6</v>
      </c>
      <c r="G44" s="84"/>
      <c r="H44" s="84">
        <v>6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1210</v>
      </c>
      <c r="F45" s="84">
        <f aca="true" t="shared" si="0" ref="F45:K45">F41+F43+F44</f>
        <v>1162</v>
      </c>
      <c r="G45" s="84">
        <f t="shared" si="0"/>
        <v>0</v>
      </c>
      <c r="H45" s="84">
        <f t="shared" si="0"/>
        <v>1142</v>
      </c>
      <c r="I45" s="84">
        <f>I43+I44</f>
        <v>6</v>
      </c>
      <c r="J45" s="84">
        <f t="shared" si="0"/>
        <v>68</v>
      </c>
      <c r="K45" s="84">
        <f t="shared" si="0"/>
        <v>0</v>
      </c>
      <c r="L45" s="91">
        <f>E45-F45</f>
        <v>48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3049</v>
      </c>
      <c r="F46" s="84">
        <f t="shared" si="1"/>
        <v>2731</v>
      </c>
      <c r="G46" s="84">
        <f t="shared" si="1"/>
        <v>7</v>
      </c>
      <c r="H46" s="84">
        <f t="shared" si="1"/>
        <v>2749</v>
      </c>
      <c r="I46" s="84">
        <f t="shared" si="1"/>
        <v>987</v>
      </c>
      <c r="J46" s="84">
        <f t="shared" si="1"/>
        <v>300</v>
      </c>
      <c r="K46" s="84">
        <f t="shared" si="1"/>
        <v>14</v>
      </c>
      <c r="L46" s="91">
        <f>E46-F46</f>
        <v>318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&amp;LF4DA18B5&amp;C&amp;R2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4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>
        <v>1</v>
      </c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3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&amp;LF4DA18B5&amp;C&amp;R3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130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111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222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336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314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857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361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17620987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6032129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101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2389</v>
      </c>
      <c r="F58" s="109">
        <f>F59+F62+F63+F64</f>
        <v>337</v>
      </c>
      <c r="G58" s="109">
        <f>G59+G62+G63+G64</f>
        <v>23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506</v>
      </c>
      <c r="F59" s="94">
        <v>45</v>
      </c>
      <c r="G59" s="94">
        <v>6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80</v>
      </c>
      <c r="F60" s="86">
        <v>44</v>
      </c>
      <c r="G60" s="86">
        <v>6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308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20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739</v>
      </c>
      <c r="F63" s="84">
        <v>272</v>
      </c>
      <c r="G63" s="84">
        <v>17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1124</v>
      </c>
      <c r="F64" s="84">
        <v>18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1868</v>
      </c>
      <c r="G68" s="115">
        <v>8256509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410</v>
      </c>
      <c r="G69" s="117">
        <v>6363063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1458</v>
      </c>
      <c r="G70" s="117">
        <v>1893446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687</v>
      </c>
      <c r="G71" s="115">
        <v>333358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6</v>
      </c>
      <c r="G72" s="117">
        <v>12485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7</v>
      </c>
      <c r="G74" s="117">
        <v>95520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&amp;LF4DA18B5&amp;C&amp;R4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4.666666666666667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20.512820512820515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3.1578947368421053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100.6590992310509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916.3333333333334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1016.3333333333334</v>
      </c>
    </row>
    <row r="11" spans="1:4" ht="16.5" customHeight="1">
      <c r="A11" s="215" t="s">
        <v>62</v>
      </c>
      <c r="B11" s="217"/>
      <c r="C11" s="10">
        <v>9</v>
      </c>
      <c r="D11" s="84">
        <v>43</v>
      </c>
    </row>
    <row r="12" spans="1:4" ht="16.5" customHeight="1">
      <c r="A12" s="331" t="s">
        <v>103</v>
      </c>
      <c r="B12" s="331"/>
      <c r="C12" s="10">
        <v>10</v>
      </c>
      <c r="D12" s="84">
        <v>27</v>
      </c>
    </row>
    <row r="13" spans="1:4" ht="16.5" customHeight="1">
      <c r="A13" s="328" t="s">
        <v>203</v>
      </c>
      <c r="B13" s="330"/>
      <c r="C13" s="10">
        <v>11</v>
      </c>
      <c r="D13" s="94">
        <v>96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37</v>
      </c>
    </row>
    <row r="16" spans="1:4" ht="16.5" customHeight="1">
      <c r="A16" s="331" t="s">
        <v>104</v>
      </c>
      <c r="B16" s="331"/>
      <c r="C16" s="10">
        <v>14</v>
      </c>
      <c r="D16" s="84">
        <v>83</v>
      </c>
    </row>
    <row r="17" spans="1:5" ht="16.5" customHeight="1">
      <c r="A17" s="331" t="s">
        <v>108</v>
      </c>
      <c r="B17" s="331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&amp;LF4DA18B5&amp;C&amp;R5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2022-02-02T09:44:40Z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D51AD1F5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