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<sst xmlns="http://schemas.openxmlformats.org/spreadsheetml/2006/main" count="155" uniqueCount="129">
  <si>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</si>
  <si>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</si>
  <si>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</si>
  <si>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</si>
  <si>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</si>
  <si>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</si>
  <si>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</si>
  <si>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</si>
  <si>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</si>
  <si>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</si>
  <si>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</si>
  <si>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</si>
  <si>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</si>
  <si>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</si>
  <si>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</si>
  <si>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</si>
  <si>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</si>
  <si>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</si>
  <si>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</si>
  <si>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</si>
  <si>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</si>
  <si>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</si>
  <si>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</si>
  <si>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</si>
  <si>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</si>
  <si>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</si>
  <si>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</si>
  <si>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</si>
  <si>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</si>
  <si>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</si>
  <si>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</si>
  <si>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</si>
  <si>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</si>
  <si>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</si>
  <si>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</si>
  <si>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</si>
  <si>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</si>
  <si>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</si>
  <si>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</si>
  <si>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</si>
  <si>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</si>
  <si>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</si>
  <si>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</si>
  <si>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</si>
  <si>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</si>
  <si>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</si>
  <si>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</si>
  <si>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</si>
  <si>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</si>
  <si>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</si>
  <si>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</si>
  <si>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</si>
  <si>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</si>
  <si>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</si>
  <si>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</si>
  <si>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</si>
  <si>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</si>
  <si>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</si>
  <si>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</si>
  <si>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</si>
  <si>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</si>
  <si>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</si>
  <si>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</si>
  <si>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</si>
  <si>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</si>
  <si>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</si>
  <si>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</si>
  <si>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</si>
  <si>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</si>
  <si>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</si>
  <si>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</si>
  <si>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</si>
  <si>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</si>
  <si>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</si>
  <si>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</si>
  <si>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</si>
  <si>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</si>
  <si>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</si>
  <si>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</si>
  <si>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</si>
  <si>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</si>
  <si>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</si>
  <si>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</si>
  <si>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</si>
  <si>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</si>
  <si>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</si>
  <si>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</si>
  <si>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</si>
  <si>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</si>
  <si>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</si>
  <si>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</si>
  <si>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</si>
  <si>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</si>
  <si>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</si>
  <si>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</si>
  <si>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</si>
  <si>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</si>
  <si>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</si>
  <si>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</si>
  <si>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</si>
  <si>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</si>
  <si>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</si>
  <si>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</si>
  <si>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</si>
  <si>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</si>
  <si>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</si>
  <si>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</si>
  <si>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</si>
  <si>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</si>
  <si>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</si>
  <si>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</si>
  <si>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</si>
  <si>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</si>
  <si>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</si>
  <si>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</si>
  <si>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</si>
  <si>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</si>
  <si>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</si>
  <si>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</si>
  <si>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</si>
  <si>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</si>
  <si>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</si>
  <si>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</si>
  <si>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</si>
  <si>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О.В.Мельник</t>
  </si>
  <si>
    <t>О.В. Грищенко</t>
  </si>
  <si>
    <t>04132-4-20-46</t>
  </si>
  <si>
    <t>inbox@rd.zt.court.gov.ua</t>
  </si>
  <si>
    <t>1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</si>
</sst>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&amp;LD2E8C2FA&amp;C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257</v>
      </c>
      <c r="D6" s="96">
        <f>SUM(D7,D10,D13,D14,D15,D21,D24,D25,D18,D19,D20)</f>
        <v>302414.85</v>
      </c>
      <c r="E6" s="96">
        <f>SUM(E7,E10,E13,E14,E15,E21,E24,E25,E18,E19,E20)</f>
        <v>200</v>
      </c>
      <c r="F6" s="96">
        <f>SUM(F7,F10,F13,F14,F15,F21,F24,F25,F18,F19,F20)</f>
        <v>236851.99</v>
      </c>
      <c r="G6" s="96">
        <f>SUM(G7,G10,G13,G14,G15,G21,G24,G25,G18,G19,G20)</f>
        <v>6</v>
      </c>
      <c r="H6" s="96">
        <f>SUM(H7,H10,H13,H14,H15,H21,H24,H25,H18,H19,H20)</f>
        <v>8903.8</v>
      </c>
      <c r="I6" s="96">
        <f>SUM(I7,I10,I13,I14,I15,I21,I24,I25,I18,I19,I20)</f>
        <v>18</v>
      </c>
      <c r="J6" s="96">
        <f>SUM(J7,J10,J13,J14,J15,J21,J24,J25,J18,J19,J20)</f>
        <v>15857.2</v>
      </c>
      <c r="K6" s="96">
        <f>SUM(K7,K10,K13,K14,K15,K21,K24,K25,K18,K19,K20)</f>
        <v>33</v>
      </c>
      <c r="L6" s="96">
        <f>SUM(L7,L10,L13,L14,L15,L21,L24,L25,L18,L19,L20)</f>
        <v>35705.81</v>
      </c>
    </row>
    <row r="7" spans="1:12" ht="16.5" customHeight="1">
      <c r="A7" s="87">
        <v>2</v>
      </c>
      <c r="B7" s="90" t="s">
        <v>74</v>
      </c>
      <c r="C7" s="97">
        <v>121</v>
      </c>
      <c r="D7" s="97">
        <v>199419.55</v>
      </c>
      <c r="E7" s="97">
        <v>84</v>
      </c>
      <c r="F7" s="97">
        <v>151549.99</v>
      </c>
      <c r="G7" s="97">
        <v>4</v>
      </c>
      <c r="H7" s="97">
        <v>7382</v>
      </c>
      <c r="I7" s="97">
        <v>10</v>
      </c>
      <c r="J7" s="97">
        <v>8609.6</v>
      </c>
      <c r="K7" s="97">
        <v>23</v>
      </c>
      <c r="L7" s="97">
        <v>28895.81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114172.8</v>
      </c>
      <c r="E8" s="97">
        <v>47</v>
      </c>
      <c r="F8" s="97">
        <v>105178</v>
      </c>
      <c r="G8" s="97">
        <v>3</v>
      </c>
      <c r="H8" s="97">
        <v>6474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70</v>
      </c>
      <c r="D9" s="97">
        <v>85246.75</v>
      </c>
      <c r="E9" s="97">
        <v>37</v>
      </c>
      <c r="F9" s="97">
        <v>46371.99</v>
      </c>
      <c r="G9" s="97">
        <v>1</v>
      </c>
      <c r="H9" s="97">
        <v>908</v>
      </c>
      <c r="I9" s="97">
        <v>9</v>
      </c>
      <c r="J9" s="97">
        <v>7768.8</v>
      </c>
      <c r="K9" s="97">
        <v>23</v>
      </c>
      <c r="L9" s="97">
        <v>28895.81</v>
      </c>
    </row>
    <row r="10" spans="1:12" ht="19.5" customHeight="1">
      <c r="A10" s="87">
        <v>5</v>
      </c>
      <c r="B10" s="90" t="s">
        <v>77</v>
      </c>
      <c r="C10" s="97">
        <v>61</v>
      </c>
      <c r="D10" s="97">
        <v>59297.8</v>
      </c>
      <c r="E10" s="97">
        <v>51</v>
      </c>
      <c r="F10" s="97">
        <v>47184.2</v>
      </c>
      <c r="G10" s="97">
        <v>2</v>
      </c>
      <c r="H10" s="97">
        <v>1521.8</v>
      </c>
      <c r="I10" s="97">
        <v>4</v>
      </c>
      <c r="J10" s="97">
        <v>5044.8</v>
      </c>
      <c r="K10" s="97">
        <v>4</v>
      </c>
      <c r="L10" s="97">
        <v>3632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4540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54757.8</v>
      </c>
      <c r="E12" s="97">
        <v>49</v>
      </c>
      <c r="F12" s="97">
        <v>42644.2</v>
      </c>
      <c r="G12" s="97">
        <v>2</v>
      </c>
      <c r="H12" s="97">
        <v>1521.8</v>
      </c>
      <c r="I12" s="97">
        <v>4</v>
      </c>
      <c r="J12" s="97">
        <v>5044.8</v>
      </c>
      <c r="K12" s="97">
        <v>4</v>
      </c>
      <c r="L12" s="97">
        <v>3632</v>
      </c>
    </row>
    <row r="13" spans="1:12" ht="15" customHeight="1">
      <c r="A13" s="87">
        <v>8</v>
      </c>
      <c r="B13" s="90" t="s">
        <v>18</v>
      </c>
      <c r="C13" s="97">
        <v>29</v>
      </c>
      <c r="D13" s="97">
        <v>26332</v>
      </c>
      <c r="E13" s="97">
        <v>25</v>
      </c>
      <c r="F13" s="97">
        <v>22601.4</v>
      </c>
      <c r="G13" s="97"/>
      <c r="H13" s="97"/>
      <c r="I13" s="97">
        <v>2</v>
      </c>
      <c r="J13" s="97">
        <v>1748.8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22</v>
      </c>
      <c r="D15" s="97">
        <v>9988</v>
      </c>
      <c r="E15" s="97">
        <v>20</v>
      </c>
      <c r="F15" s="97">
        <v>9046.4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9988</v>
      </c>
      <c r="E17" s="97">
        <v>20</v>
      </c>
      <c r="F17" s="97">
        <v>9046.4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22</v>
      </c>
      <c r="D18" s="97">
        <v>4994</v>
      </c>
      <c r="E18" s="97">
        <v>18</v>
      </c>
      <c r="F18" s="97">
        <v>4086</v>
      </c>
      <c r="G18" s="97"/>
      <c r="H18" s="97"/>
      <c r="I18" s="97">
        <v>2</v>
      </c>
      <c r="J18" s="97">
        <v>454</v>
      </c>
      <c r="K18" s="97">
        <v>2</v>
      </c>
      <c r="L18" s="97">
        <v>454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114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2270</v>
      </c>
      <c r="E21" s="97">
        <f>SUM(E22:E23)</f>
        <v>1</v>
      </c>
      <c r="F21" s="97">
        <f>SUM(F22:F23)</f>
        <v>2270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>
        <v>1</v>
      </c>
      <c r="F23" s="97">
        <v>2270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3632</v>
      </c>
      <c r="E39" s="96">
        <f>SUM(E40,E47,E48,E49)</f>
        <v>1</v>
      </c>
      <c r="F39" s="96">
        <f>SUM(F40,F47,F48,F49)</f>
        <v>1362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2724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3632</v>
      </c>
      <c r="E40" s="97">
        <f>SUM(E41,E44)</f>
        <v>1</v>
      </c>
      <c r="F40" s="97">
        <f>SUM(F41,F44)</f>
        <v>1362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1</v>
      </c>
      <c r="F44" s="97">
        <v>1362</v>
      </c>
      <c r="G44" s="97"/>
      <c r="H44" s="97"/>
      <c r="I44" s="97"/>
      <c r="J44" s="97"/>
      <c r="K44" s="97">
        <v>3</v>
      </c>
      <c r="L44" s="97">
        <v>2724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1</v>
      </c>
      <c r="F46" s="97">
        <v>1362</v>
      </c>
      <c r="G46" s="97"/>
      <c r="H46" s="97"/>
      <c r="I46" s="97"/>
      <c r="J46" s="97"/>
      <c r="K46" s="97">
        <v>3</v>
      </c>
      <c r="L46" s="97">
        <v>2724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40.86</v>
      </c>
      <c r="E50" s="96">
        <f>SUM(E51:E54)</f>
        <v>6</v>
      </c>
      <c r="F50" s="96">
        <f>SUM(F51:F54)</f>
        <v>46.76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40.86</v>
      </c>
      <c r="E51" s="97">
        <v>6</v>
      </c>
      <c r="F51" s="97">
        <v>46.76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101</v>
      </c>
      <c r="D55" s="96">
        <v>45854</v>
      </c>
      <c r="E55" s="96">
        <v>14</v>
      </c>
      <c r="F55" s="96">
        <v>6356</v>
      </c>
      <c r="G55" s="96"/>
      <c r="H55" s="96"/>
      <c r="I55" s="96">
        <v>101</v>
      </c>
      <c r="J55" s="96">
        <v>45854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368</v>
      </c>
      <c r="D56" s="96">
        <f t="shared" si="0"/>
        <v>351941.70999999996</v>
      </c>
      <c r="E56" s="96">
        <f t="shared" si="0"/>
        <v>221</v>
      </c>
      <c r="F56" s="96">
        <f t="shared" si="0"/>
        <v>244616.75</v>
      </c>
      <c r="G56" s="96">
        <f t="shared" si="0"/>
        <v>6</v>
      </c>
      <c r="H56" s="96">
        <f t="shared" si="0"/>
        <v>8903.8</v>
      </c>
      <c r="I56" s="96">
        <f t="shared" si="0"/>
        <v>119</v>
      </c>
      <c r="J56" s="96">
        <f t="shared" si="0"/>
        <v>61711.2</v>
      </c>
      <c r="K56" s="96">
        <f t="shared" si="0"/>
        <v>36</v>
      </c>
      <c r="L56" s="96">
        <f t="shared" si="0"/>
        <v>38429.81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&amp;LD2E8C2FA&amp;CФорма № 10, Підрозділ: Радомишльський районний суд Житомирської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36</v>
      </c>
      <c r="F4" s="93">
        <f>SUM(F5:F25)</f>
        <v>38429.81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8643.81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14982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2270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4540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7540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&amp;LD2E8C2FA&amp;CФорма № 10, Підрозділ: Радомишльський районний суд Житомирської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2021-04-12T07:31:05Z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E7DFAB84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