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<sst xmlns="http://schemas.openxmlformats.org/spreadsheetml/2006/main" count="155" uniqueCount="129">
  <si>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</si>
  <si>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</si>
  <si>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</si>
  <si>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</si>
  <si>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</si>
  <si>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</si>
  <si>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</si>
  <si>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</si>
  <si>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</si>
  <si>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</si>
  <si>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</si>
  <si>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</si>
  <si>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</si>
  <si>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</si>
  <si>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</si>
  <si>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</si>
  <si>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</si>
  <si>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</si>
  <si>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</si>
  <si>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</si>
  <si>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</si>
  <si>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</si>
  <si>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</si>
  <si>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</si>
  <si>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</si>
  <si>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</si>
  <si>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</si>
  <si>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</si>
  <si>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</si>
  <si>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</si>
  <si>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</si>
  <si>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</si>
  <si>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</si>
  <si>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</si>
  <si>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</si>
  <si>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</si>
  <si>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</si>
  <si>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</si>
  <si>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</si>
  <si>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</si>
  <si>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</si>
  <si>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</si>
  <si>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</si>
  <si>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</si>
  <si>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</si>
  <si>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</si>
  <si>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</si>
  <si>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</si>
  <si>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</si>
  <si>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</si>
  <si>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</si>
  <si>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</si>
  <si>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</si>
  <si>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</si>
  <si>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</si>
  <si>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</si>
  <si>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</si>
  <si>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</si>
  <si>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</si>
  <si>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</si>
  <si>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</si>
  <si>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</si>
  <si>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</si>
  <si>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</si>
  <si>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</si>
  <si>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</si>
  <si>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</si>
  <si>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</si>
  <si>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</si>
  <si>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</si>
  <si>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</si>
  <si>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</si>
  <si>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</si>
  <si>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</si>
  <si>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</si>
  <si>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</si>
  <si>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</si>
  <si>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</si>
  <si>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</si>
  <si>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</si>
  <si>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</si>
  <si>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</si>
  <si>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</si>
  <si>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</si>
  <si>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</si>
  <si>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</si>
  <si>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</si>
  <si>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</si>
  <si>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</si>
  <si>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</si>
  <si>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</si>
  <si>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</si>
  <si>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</si>
  <si>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</si>
  <si>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</si>
  <si>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</si>
  <si>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</si>
  <si>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</si>
  <si>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</si>
  <si>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</si>
  <si>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</si>
  <si>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</si>
  <si>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</si>
  <si>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</si>
  <si>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</si>
  <si>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</si>
  <si>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</si>
  <si>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</si>
  <si>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</si>
  <si>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</si>
  <si>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</si>
  <si>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</si>
  <si>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</si>
  <si>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</si>
  <si>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</si>
  <si>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</si>
  <si>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</si>
  <si>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</si>
  <si>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</si>
  <si>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</si>
  <si>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</si>
  <si>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</si>
  <si>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</si>
  <si>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</si>
  <si>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 О.В.Мельник</t>
  </si>
  <si>
    <t>О.В. Грищенко</t>
  </si>
  <si>
    <t>04132-4-20-46</t>
  </si>
  <si>
    <t>inbox@rd.zt.court.gov.ua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</si>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</sst>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&amp;L7DA47524&amp;C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488</v>
      </c>
      <c r="D6" s="96">
        <f>SUM(D7,D10,D13,D14,D15,D21,D24,D25,D18,D19,D20)</f>
        <v>560223.69</v>
      </c>
      <c r="E6" s="96">
        <f>SUM(E7,E10,E13,E14,E15,E21,E24,E25,E18,E19,E20)</f>
        <v>367</v>
      </c>
      <c r="F6" s="96">
        <f>SUM(F7,F10,F13,F14,F15,F21,F24,F25,F18,F19,F20)</f>
        <v>447239.07000000007</v>
      </c>
      <c r="G6" s="96">
        <f>SUM(G7,G10,G13,G14,G15,G21,G24,G25,G18,G19,G20)</f>
        <v>12</v>
      </c>
      <c r="H6" s="96">
        <f>SUM(H7,H10,H13,H14,H15,H21,H24,H25,H18,H19,H20)</f>
        <v>17038.2</v>
      </c>
      <c r="I6" s="96">
        <f>SUM(I7,I10,I13,I14,I15,I21,I24,I25,I18,I19,I20)</f>
        <v>38</v>
      </c>
      <c r="J6" s="96">
        <f>SUM(J7,J10,J13,J14,J15,J21,J24,J25,J18,J19,J20)</f>
        <v>31200.199999999997</v>
      </c>
      <c r="K6" s="96">
        <f>SUM(K7,K10,K13,K14,K15,K21,K24,K25,K18,K19,K20)</f>
        <v>71</v>
      </c>
      <c r="L6" s="96">
        <f>SUM(L7,L10,L13,L14,L15,L21,L24,L25,L18,L19,L20)</f>
        <v>65215.81</v>
      </c>
    </row>
    <row r="7" spans="1:12" ht="16.5" customHeight="1">
      <c r="A7" s="87">
        <v>2</v>
      </c>
      <c r="B7" s="90" t="s">
        <v>74</v>
      </c>
      <c r="C7" s="97">
        <v>217</v>
      </c>
      <c r="D7" s="97">
        <v>358710.39</v>
      </c>
      <c r="E7" s="97">
        <v>140</v>
      </c>
      <c r="F7" s="97">
        <v>265439.57</v>
      </c>
      <c r="G7" s="97">
        <v>7</v>
      </c>
      <c r="H7" s="97">
        <v>12540</v>
      </c>
      <c r="I7" s="97">
        <v>24</v>
      </c>
      <c r="J7" s="97">
        <v>21321.6</v>
      </c>
      <c r="K7" s="97">
        <v>46</v>
      </c>
      <c r="L7" s="97">
        <v>49779.81</v>
      </c>
    </row>
    <row r="8" spans="1:12" ht="16.5" customHeight="1">
      <c r="A8" s="87">
        <v>3</v>
      </c>
      <c r="B8" s="91" t="s">
        <v>75</v>
      </c>
      <c r="C8" s="97">
        <v>93</v>
      </c>
      <c r="D8" s="97">
        <v>218519.81</v>
      </c>
      <c r="E8" s="97">
        <v>83</v>
      </c>
      <c r="F8" s="97">
        <v>194087.64</v>
      </c>
      <c r="G8" s="97">
        <v>6</v>
      </c>
      <c r="H8" s="97">
        <v>11632</v>
      </c>
      <c r="I8" s="97">
        <v>4</v>
      </c>
      <c r="J8" s="97">
        <v>3564.8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124</v>
      </c>
      <c r="D9" s="97">
        <v>140190.58</v>
      </c>
      <c r="E9" s="97">
        <v>57</v>
      </c>
      <c r="F9" s="97">
        <v>71351.93</v>
      </c>
      <c r="G9" s="97">
        <v>1</v>
      </c>
      <c r="H9" s="97">
        <v>908</v>
      </c>
      <c r="I9" s="97">
        <v>20</v>
      </c>
      <c r="J9" s="97">
        <v>17756.8</v>
      </c>
      <c r="K9" s="97">
        <v>46</v>
      </c>
      <c r="L9" s="97">
        <v>49779.81</v>
      </c>
    </row>
    <row r="10" spans="1:12" ht="19.5" customHeight="1">
      <c r="A10" s="87">
        <v>5</v>
      </c>
      <c r="B10" s="90" t="s">
        <v>77</v>
      </c>
      <c r="C10" s="97">
        <v>125</v>
      </c>
      <c r="D10" s="97">
        <v>117409.8</v>
      </c>
      <c r="E10" s="97">
        <v>108</v>
      </c>
      <c r="F10" s="97">
        <v>110085.7</v>
      </c>
      <c r="G10" s="97">
        <v>4</v>
      </c>
      <c r="H10" s="97">
        <v>4044.2</v>
      </c>
      <c r="I10" s="97">
        <v>4</v>
      </c>
      <c r="J10" s="97">
        <v>5044.8</v>
      </c>
      <c r="K10" s="97">
        <v>9</v>
      </c>
      <c r="L10" s="97">
        <v>8172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10896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123</v>
      </c>
      <c r="D12" s="97">
        <v>112869.8</v>
      </c>
      <c r="E12" s="97">
        <v>106</v>
      </c>
      <c r="F12" s="97">
        <v>99189.7</v>
      </c>
      <c r="G12" s="97">
        <v>4</v>
      </c>
      <c r="H12" s="97">
        <v>4044.2</v>
      </c>
      <c r="I12" s="97">
        <v>4</v>
      </c>
      <c r="J12" s="97">
        <v>5044.8</v>
      </c>
      <c r="K12" s="97">
        <v>9</v>
      </c>
      <c r="L12" s="97">
        <v>8172</v>
      </c>
    </row>
    <row r="13" spans="1:12" ht="15" customHeight="1">
      <c r="A13" s="87">
        <v>8</v>
      </c>
      <c r="B13" s="90" t="s">
        <v>18</v>
      </c>
      <c r="C13" s="97">
        <v>52</v>
      </c>
      <c r="D13" s="97">
        <v>47216</v>
      </c>
      <c r="E13" s="97">
        <v>44</v>
      </c>
      <c r="F13" s="97">
        <v>39853.4</v>
      </c>
      <c r="G13" s="97"/>
      <c r="H13" s="97"/>
      <c r="I13" s="97">
        <v>4</v>
      </c>
      <c r="J13" s="97">
        <v>3497.6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57</v>
      </c>
      <c r="D15" s="97">
        <v>25878</v>
      </c>
      <c r="E15" s="97">
        <v>52</v>
      </c>
      <c r="F15" s="97">
        <v>24028.4</v>
      </c>
      <c r="G15" s="97">
        <v>1</v>
      </c>
      <c r="H15" s="97">
        <v>454</v>
      </c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57</v>
      </c>
      <c r="D17" s="97">
        <v>25878</v>
      </c>
      <c r="E17" s="97">
        <v>52</v>
      </c>
      <c r="F17" s="97">
        <v>24028.4</v>
      </c>
      <c r="G17" s="97">
        <v>1</v>
      </c>
      <c r="H17" s="97">
        <v>454</v>
      </c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34</v>
      </c>
      <c r="D18" s="97">
        <v>7718</v>
      </c>
      <c r="E18" s="97">
        <v>20</v>
      </c>
      <c r="F18" s="97">
        <v>4540</v>
      </c>
      <c r="G18" s="97"/>
      <c r="H18" s="97"/>
      <c r="I18" s="97">
        <v>6</v>
      </c>
      <c r="J18" s="97">
        <v>1336.2</v>
      </c>
      <c r="K18" s="97">
        <v>8</v>
      </c>
      <c r="L18" s="97">
        <v>1816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2270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3632</v>
      </c>
      <c r="E39" s="96">
        <f>SUM(E40,E47,E48,E49)</f>
        <v>1</v>
      </c>
      <c r="F39" s="96">
        <f>SUM(F40,F47,F48,F49)</f>
        <v>2724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1</v>
      </c>
      <c r="F40" s="97">
        <f>SUM(F41,F44)</f>
        <v>2724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1</v>
      </c>
      <c r="F44" s="97">
        <v>2724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1</v>
      </c>
      <c r="F46" s="97">
        <v>2724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23</v>
      </c>
      <c r="D50" s="96">
        <f>SUM(D51:D54)</f>
        <v>279.21000000000004</v>
      </c>
      <c r="E50" s="96">
        <f>SUM(E51:E54)</f>
        <v>23</v>
      </c>
      <c r="F50" s="96">
        <f>SUM(F51:F54)</f>
        <v>288.36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22</v>
      </c>
      <c r="D51" s="97">
        <v>211.11</v>
      </c>
      <c r="E51" s="97">
        <v>22</v>
      </c>
      <c r="F51" s="97">
        <v>220.26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234</v>
      </c>
      <c r="D55" s="96">
        <v>106236</v>
      </c>
      <c r="E55" s="96">
        <v>32</v>
      </c>
      <c r="F55" s="96">
        <v>14528</v>
      </c>
      <c r="G55" s="96"/>
      <c r="H55" s="96"/>
      <c r="I55" s="96">
        <v>234</v>
      </c>
      <c r="J55" s="96">
        <v>106236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749</v>
      </c>
      <c r="D56" s="96">
        <f t="shared" si="0"/>
        <v>670370.8999999999</v>
      </c>
      <c r="E56" s="96">
        <f t="shared" si="0"/>
        <v>423</v>
      </c>
      <c r="F56" s="96">
        <f t="shared" si="0"/>
        <v>464779.43000000005</v>
      </c>
      <c r="G56" s="96">
        <f t="shared" si="0"/>
        <v>12</v>
      </c>
      <c r="H56" s="96">
        <f t="shared" si="0"/>
        <v>17038.2</v>
      </c>
      <c r="I56" s="96">
        <f t="shared" si="0"/>
        <v>272</v>
      </c>
      <c r="J56" s="96">
        <f t="shared" si="0"/>
        <v>137436.2</v>
      </c>
      <c r="K56" s="96">
        <f t="shared" si="0"/>
        <v>74</v>
      </c>
      <c r="L56" s="96">
        <f t="shared" si="0"/>
        <v>67939.81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&amp;L7DA47524&amp;CФорма № 10, Підрозділ: Радомишльський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74</v>
      </c>
      <c r="F4" s="93">
        <f>SUM(F5:F25)</f>
        <v>67939.81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4540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9551.81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30872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7264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4540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9810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&amp;L7DA47524&amp;CФорма № 10, Підрозділ: Радомишльський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2021-07-21T12:18:30Z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CE81EE86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